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6\06_2025_Прил. к Выписке\"/>
    </mc:Choice>
  </mc:AlternateContent>
  <xr:revisionPtr revIDLastSave="0" documentId="13_ncr:1_{7482D2D3-95D9-48AB-A467-B134D08B2482}" xr6:coauthVersionLast="47" xr6:coauthVersionMax="47" xr10:uidLastSave="{00000000-0000-0000-0000-000000000000}"/>
  <bookViews>
    <workbookView xWindow="-120" yWindow="-120" windowWidth="29040" windowHeight="15840" xr2:uid="{5FE33CC5-0F7C-4C21-A238-21CBE75A28D4}"/>
  </bookViews>
  <sheets>
    <sheet name="ДН" sheetId="1" r:id="rId1"/>
  </sheets>
  <definedNames>
    <definedName name="_xlnm._FilterDatabase" localSheetId="0" hidden="1">ДН!$B$9:$N$37</definedName>
    <definedName name="_xlnm.Print_Area" localSheetId="0">ДН!$A$1:$K$41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0" i="1" l="1"/>
  <c r="L40" i="1"/>
  <c r="M39" i="1"/>
  <c r="L39" i="1"/>
  <c r="M38" i="1"/>
  <c r="L38" i="1"/>
  <c r="M37" i="1"/>
  <c r="L37" i="1"/>
  <c r="M36" i="1"/>
  <c r="L36" i="1"/>
  <c r="M35" i="1"/>
  <c r="L35" i="1"/>
  <c r="M34" i="1"/>
  <c r="L34" i="1"/>
  <c r="M33" i="1"/>
  <c r="L33" i="1"/>
  <c r="M32" i="1"/>
  <c r="L32" i="1"/>
  <c r="M31" i="1"/>
  <c r="L31" i="1"/>
  <c r="M30" i="1"/>
  <c r="L30" i="1"/>
  <c r="M29" i="1"/>
  <c r="L29" i="1"/>
  <c r="M28" i="1"/>
  <c r="L28" i="1"/>
  <c r="M27" i="1"/>
  <c r="L27" i="1"/>
  <c r="M26" i="1"/>
  <c r="L26" i="1"/>
  <c r="M25" i="1"/>
  <c r="L25" i="1"/>
  <c r="M24" i="1"/>
  <c r="L24" i="1"/>
  <c r="M23" i="1"/>
  <c r="L23" i="1"/>
  <c r="M22" i="1"/>
  <c r="L22" i="1"/>
  <c r="M21" i="1"/>
  <c r="L21" i="1"/>
  <c r="M20" i="1"/>
  <c r="L20" i="1"/>
  <c r="M19" i="1"/>
  <c r="L19" i="1"/>
  <c r="M18" i="1"/>
  <c r="L18" i="1"/>
  <c r="L17" i="1"/>
  <c r="M16" i="1"/>
  <c r="L16" i="1"/>
  <c r="M15" i="1"/>
  <c r="L15" i="1"/>
  <c r="M14" i="1"/>
  <c r="L14" i="1"/>
  <c r="M13" i="1"/>
  <c r="L13" i="1"/>
  <c r="K17" i="1"/>
  <c r="M17" i="1" s="1"/>
  <c r="M41" i="1" l="1"/>
  <c r="L41" i="1"/>
  <c r="K41" i="1"/>
  <c r="J41" i="1"/>
  <c r="I41" i="1"/>
  <c r="H41" i="1"/>
  <c r="G41" i="1"/>
  <c r="D41" i="1" l="1"/>
  <c r="F41" i="1"/>
  <c r="E41" i="1"/>
</calcChain>
</file>

<file path=xl/sharedStrings.xml><?xml version="1.0" encoding="utf-8"?>
<sst xmlns="http://schemas.openxmlformats.org/spreadsheetml/2006/main" count="74" uniqueCount="66">
  <si>
    <t>ИТОГО:</t>
  </si>
  <si>
    <t>Прочие</t>
  </si>
  <si>
    <t>код</t>
  </si>
  <si>
    <t xml:space="preserve"> ОМП</t>
  </si>
  <si>
    <t>ОФС, руб.</t>
  </si>
  <si>
    <t>ОМП</t>
  </si>
  <si>
    <t>ГБУЗ КО "Багратионовская ЦРБ"</t>
  </si>
  <si>
    <t>ГБУЗ КО "Балтийская ЦРБ"</t>
  </si>
  <si>
    <t>ГБУЗ КО "Гвардейская ЦРБ"</t>
  </si>
  <si>
    <t>ГБУЗ КО "Гурьевская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</si>
  <si>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</si>
  <si>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</si>
  <si>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</si>
  <si>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</si>
  <si>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</si>
  <si>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</si>
  <si>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</si>
  <si>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</si>
  <si>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</si>
  <si>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</si>
  <si>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"Светловская ЦРБ"</t>
  </si>
  <si>
    <t>ГБУЗ КО "Славская ЦРБ"</t>
  </si>
  <si>
    <t>ГБУЗ КО "Советская ЦРБ"</t>
  </si>
  <si>
    <t>ГБУЗ КО "Черняховская ЦРБ"</t>
  </si>
  <si>
    <t>ФГБУ "1409 ВМКГ" МО РФ"</t>
  </si>
  <si>
    <t xml:space="preserve"> к протоколу № 13 заседания Комиссии</t>
  </si>
  <si>
    <t>от 27 декабря 2024 года</t>
  </si>
  <si>
    <t>№</t>
  </si>
  <si>
    <t>Приложение № 1.1.3</t>
  </si>
  <si>
    <t xml:space="preserve">Диспансерное наблюдение онкологических больных </t>
  </si>
  <si>
    <t>Диспансерное наблюдение больных с сердечно сосудистыми заболеваниями</t>
  </si>
  <si>
    <t>Диспансерное наблюдение больных  с сахарным диабетом</t>
  </si>
  <si>
    <t>Наименование медицинской организации</t>
  </si>
  <si>
    <t>ОМП -</t>
  </si>
  <si>
    <t>Объем медицинской помощи</t>
  </si>
  <si>
    <t>ОФС -</t>
  </si>
  <si>
    <t>Объем финансовых средств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</si>
  <si>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</si>
  <si>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</si>
  <si>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</si>
  <si>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</si>
  <si>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>ЦРБ -</t>
  </si>
  <si>
    <t>Центральная районная больница</t>
  </si>
  <si>
    <t xml:space="preserve">ЧУЗ - </t>
  </si>
  <si>
    <t>Частное учреждение здравоохранения</t>
  </si>
  <si>
    <t>РЖД -</t>
  </si>
  <si>
    <t>Российские железные дороги</t>
  </si>
  <si>
    <t>ФГБУ -</t>
  </si>
  <si>
    <t xml:space="preserve">Федеральное государственное бюджетное учреждение </t>
  </si>
  <si>
    <t xml:space="preserve">БФУ - </t>
  </si>
  <si>
    <t>Балтийский федеральный университет</t>
  </si>
  <si>
    <t>Федеральное государственное автономное образовательное учреждение высшего образования</t>
  </si>
  <si>
    <t>ФГАОУ ВО</t>
  </si>
  <si>
    <t>ГБУЗ КО "Городская больница № 2"</t>
  </si>
  <si>
    <t>ГБУЗ КО "Городская больница № 3"</t>
  </si>
  <si>
    <t>ГБУЗ КО "Городская больница № 4"</t>
  </si>
  <si>
    <t>ГБУЗ КО "Городская поликлиника № 3"</t>
  </si>
  <si>
    <t>ГБУЗ КО "Центральная городская клиническая больница"</t>
  </si>
  <si>
    <t>ГБУЗ КО "Межрайонная больница №1"</t>
  </si>
  <si>
    <t>ФГАОУ ВО "БФУ имени И.Канта"</t>
  </si>
  <si>
    <t>ЧУЗ «Больница «РЖД-Медицина» г.Калининград</t>
  </si>
  <si>
    <t>ГБУЗ "Областная клиническая больница КО"</t>
  </si>
  <si>
    <t>к Выписке из Протокола заседания № 6</t>
  </si>
  <si>
    <t>Комиссии от 28.05.2025 года</t>
  </si>
  <si>
    <t>Приложение № 2</t>
  </si>
  <si>
    <t>Плановые объёмы медицинской помощи и объемы финансовых средств в условиях амбулаторной медицинской помощи в части диспансерного наблюдения в разрезе видов диспансерного наблюдения и медицинских организаций в системе обязательного медицинского страхования в рамках территориальной Программы ОМС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</si>
</sst>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1" applyFont="1" applyAlignment="1">
      <alignment vertical="top"/>
    </xf>
    <xf numFmtId="3" fontId="4" fillId="0" borderId="0" xfId="1" applyNumberFormat="1" applyFont="1" applyAlignment="1">
      <alignment vertical="top"/>
    </xf>
    <xf numFmtId="0" fontId="2" fillId="0" borderId="0" xfId="1" applyFont="1" applyAlignment="1">
      <alignment vertical="top" wrapText="1"/>
    </xf>
    <xf numFmtId="0" fontId="2" fillId="0" borderId="2" xfId="1" applyFont="1" applyBorder="1" applyAlignment="1">
      <alignment horizontal="center" vertical="top" wrapText="1"/>
    </xf>
    <xf numFmtId="3" fontId="4" fillId="0" borderId="0" xfId="1" applyNumberFormat="1" applyFont="1" applyAlignment="1">
      <alignment vertical="top" wrapText="1"/>
    </xf>
    <xf numFmtId="0" fontId="2" fillId="0" borderId="3" xfId="0" applyFont="1" applyBorder="1" applyAlignment="1">
      <alignment horizontal="center" vertical="top"/>
    </xf>
    <xf numFmtId="3" fontId="2" fillId="0" borderId="4" xfId="1" applyNumberFormat="1" applyFont="1" applyBorder="1" applyAlignment="1">
      <alignment horizontal="center" vertical="top"/>
    </xf>
    <xf numFmtId="4" fontId="2" fillId="0" borderId="5" xfId="1" applyNumberFormat="1" applyFont="1" applyBorder="1" applyAlignment="1">
      <alignment vertical="top"/>
    </xf>
    <xf numFmtId="3" fontId="2" fillId="0" borderId="0" xfId="1" applyNumberFormat="1" applyFont="1" applyAlignment="1">
      <alignment vertical="top"/>
    </xf>
    <xf numFmtId="3" fontId="3" fillId="0" borderId="1" xfId="1" applyNumberFormat="1" applyFont="1" applyBorder="1" applyAlignment="1">
      <alignment horizontal="center" vertical="top"/>
    </xf>
    <xf numFmtId="4" fontId="3" fillId="0" borderId="1" xfId="1" applyNumberFormat="1" applyFont="1" applyBorder="1" applyAlignment="1">
      <alignment vertical="top"/>
    </xf>
    <xf numFmtId="3" fontId="4" fillId="0" borderId="0" xfId="1" applyNumberFormat="1" applyFont="1" applyAlignment="1">
      <alignment horizontal="center" vertical="top"/>
    </xf>
    <xf numFmtId="0" fontId="4" fillId="0" borderId="0" xfId="1" applyFont="1" applyAlignment="1">
      <alignment vertical="top"/>
    </xf>
    <xf numFmtId="3" fontId="2" fillId="0" borderId="0" xfId="1" applyNumberFormat="1" applyFont="1" applyAlignment="1">
      <alignment horizontal="center" vertical="top"/>
    </xf>
    <xf numFmtId="0" fontId="2" fillId="0" borderId="0" xfId="1" applyFont="1" applyAlignment="1">
      <alignment horizontal="center" vertical="top"/>
    </xf>
    <xf numFmtId="164" fontId="5" fillId="0" borderId="0" xfId="0" applyNumberFormat="1" applyFont="1" applyAlignment="1">
      <alignment horizontal="right" vertical="center"/>
    </xf>
    <xf numFmtId="0" fontId="2" fillId="0" borderId="8" xfId="0" applyFont="1" applyBorder="1" applyAlignment="1">
      <alignment horizontal="center" vertical="top"/>
    </xf>
    <xf numFmtId="0" fontId="2" fillId="0" borderId="9" xfId="1" applyFont="1" applyBorder="1" applyAlignment="1">
      <alignment vertical="top"/>
    </xf>
    <xf numFmtId="3" fontId="2" fillId="0" borderId="10" xfId="1" applyNumberFormat="1" applyFont="1" applyBorder="1" applyAlignment="1">
      <alignment horizontal="center" vertical="top"/>
    </xf>
    <xf numFmtId="4" fontId="2" fillId="0" borderId="11" xfId="1" applyNumberFormat="1" applyFont="1" applyBorder="1" applyAlignment="1">
      <alignment vertical="top"/>
    </xf>
    <xf numFmtId="0" fontId="2" fillId="0" borderId="1" xfId="1" applyFont="1" applyBorder="1" applyAlignment="1">
      <alignment horizontal="center" vertical="top" wrapText="1"/>
    </xf>
    <xf numFmtId="3" fontId="3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vertical="top" wrapText="1"/>
    </xf>
    <xf numFmtId="3" fontId="2" fillId="2" borderId="4" xfId="1" applyNumberFormat="1" applyFont="1" applyFill="1" applyBorder="1" applyAlignment="1">
      <alignment horizontal="center" vertical="top"/>
    </xf>
    <xf numFmtId="4" fontId="2" fillId="2" borderId="5" xfId="1" applyNumberFormat="1" applyFont="1" applyFill="1" applyBorder="1" applyAlignment="1">
      <alignment vertical="top"/>
    </xf>
    <xf numFmtId="3" fontId="2" fillId="2" borderId="6" xfId="1" applyNumberFormat="1" applyFont="1" applyFill="1" applyBorder="1" applyAlignment="1">
      <alignment horizontal="center" vertical="top"/>
    </xf>
    <xf numFmtId="4" fontId="2" fillId="2" borderId="7" xfId="1" applyNumberFormat="1" applyFont="1" applyFill="1" applyBorder="1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2" fillId="0" borderId="13" xfId="1" applyFont="1" applyBorder="1" applyAlignment="1">
      <alignment vertical="top"/>
    </xf>
    <xf numFmtId="0" fontId="2" fillId="0" borderId="14" xfId="1" applyFont="1" applyBorder="1" applyAlignment="1">
      <alignment vertical="top"/>
    </xf>
    <xf numFmtId="0" fontId="3" fillId="0" borderId="14" xfId="1" applyFont="1" applyBorder="1" applyAlignment="1">
      <alignment vertical="top"/>
    </xf>
    <xf numFmtId="3" fontId="3" fillId="0" borderId="12" xfId="1" applyNumberFormat="1" applyFont="1" applyBorder="1" applyAlignment="1">
      <alignment horizontal="center" vertical="top"/>
    </xf>
    <xf numFmtId="4" fontId="3" fillId="0" borderId="12" xfId="1" applyNumberFormat="1" applyFont="1" applyBorder="1" applyAlignment="1">
      <alignment vertical="top"/>
    </xf>
    <xf numFmtId="0" fontId="2" fillId="0" borderId="10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2" fillId="0" borderId="17" xfId="1" applyFont="1" applyBorder="1" applyAlignment="1">
      <alignment vertical="top"/>
    </xf>
    <xf numFmtId="3" fontId="2" fillId="0" borderId="15" xfId="1" applyNumberFormat="1" applyFont="1" applyBorder="1" applyAlignment="1">
      <alignment horizontal="center" vertical="top"/>
    </xf>
    <xf numFmtId="4" fontId="2" fillId="0" borderId="18" xfId="1" applyNumberFormat="1" applyFont="1" applyBorder="1" applyAlignment="1">
      <alignment vertical="top"/>
    </xf>
    <xf numFmtId="0" fontId="2" fillId="0" borderId="9" xfId="1" applyFont="1" applyBorder="1" applyAlignment="1">
      <alignment vertical="top" wrapText="1"/>
    </xf>
    <xf numFmtId="10" fontId="5" fillId="0" borderId="0" xfId="0" applyNumberFormat="1" applyFont="1" applyAlignment="1">
      <alignment horizontal="right"/>
    </xf>
    <xf numFmtId="3" fontId="4" fillId="0" borderId="0" xfId="1" applyNumberFormat="1" applyFont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top" wrapText="1"/>
    </xf>
    <xf numFmtId="3" fontId="3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40F6D5A3-A4C4-4855-B6E9-CFFBACDC40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7B395-05CB-4710-B1B7-AD6DB5E650DC}">
  <sheetPr>
    <pageSetUpPr fitToPage="1"/>
  </sheetPr>
  <dimension ref="A1:O54"/>
  <sheetViews>
    <sheetView tabSelected="1" zoomScaleNormal="100" workbookViewId="0">
      <pane xSplit="3" ySplit="12" topLeftCell="D13" activePane="bottomRight" state="frozen"/>
      <selection pane="topRight" activeCell="D1" sqref="D1"/>
      <selection pane="bottomLeft" activeCell="A9" sqref="A9"/>
      <selection pane="bottomRight" activeCell="C9" sqref="C9:K9"/>
    </sheetView>
  </sheetViews>
  <sheetFormatPr defaultRowHeight="15" x14ac:dyDescent="0.25"/>
  <cols>
    <col min="1" max="1" width="10.85546875" style="1" customWidth="1"/>
    <col min="2" max="2" width="11.7109375" style="1" hidden="1" customWidth="1"/>
    <col min="3" max="3" width="45.42578125" style="1" customWidth="1"/>
    <col min="4" max="4" width="11.42578125" style="14" customWidth="1"/>
    <col min="5" max="5" width="15.42578125" style="1" bestFit="1" customWidth="1"/>
    <col min="6" max="6" width="9.140625" style="1"/>
    <col min="7" max="7" width="15.28515625" style="1" customWidth="1"/>
    <col min="8" max="8" width="9.140625" style="1"/>
    <col min="9" max="9" width="15.42578125" style="1" customWidth="1"/>
    <col min="10" max="10" width="9.140625" style="1"/>
    <col min="11" max="11" width="15.42578125" style="1" customWidth="1"/>
    <col min="12" max="12" width="9.140625" style="1" hidden="1" customWidth="1"/>
    <col min="13" max="13" width="15.28515625" style="1" hidden="1" customWidth="1"/>
    <col min="14" max="14" width="9.140625" style="2"/>
    <col min="15" max="16384" width="9.140625" style="1"/>
  </cols>
  <sheetData>
    <row r="1" spans="1:15" x14ac:dyDescent="0.25">
      <c r="K1" s="44" t="s">
        <v>64</v>
      </c>
    </row>
    <row r="2" spans="1:15" x14ac:dyDescent="0.25">
      <c r="K2" s="44" t="s">
        <v>62</v>
      </c>
    </row>
    <row r="3" spans="1:15" x14ac:dyDescent="0.25">
      <c r="K3" s="44" t="s">
        <v>63</v>
      </c>
    </row>
    <row r="5" spans="1:15" s="15" customFormat="1" x14ac:dyDescent="0.25">
      <c r="B5" s="1"/>
      <c r="C5" s="1"/>
      <c r="D5" s="14"/>
      <c r="E5" s="1"/>
      <c r="F5" s="1"/>
      <c r="G5" s="1"/>
      <c r="H5" s="1"/>
      <c r="I5" s="1"/>
      <c r="J5" s="1"/>
      <c r="K5" s="16" t="s">
        <v>28</v>
      </c>
      <c r="L5" s="1"/>
      <c r="N5" s="12"/>
    </row>
    <row r="6" spans="1:15" x14ac:dyDescent="0.25">
      <c r="K6" s="16" t="s">
        <v>25</v>
      </c>
    </row>
    <row r="7" spans="1:15" ht="14.25" customHeight="1" x14ac:dyDescent="0.25">
      <c r="K7" s="16" t="s">
        <v>26</v>
      </c>
    </row>
    <row r="8" spans="1:15" ht="14.25" customHeight="1" x14ac:dyDescent="0.25">
      <c r="K8" s="16"/>
    </row>
    <row r="9" spans="1:15" s="3" customFormat="1" ht="33" customHeight="1" x14ac:dyDescent="0.25">
      <c r="B9" s="1"/>
      <c r="C9" s="53" t="s">
        <v>65</v>
      </c>
      <c r="D9" s="53"/>
      <c r="E9" s="53"/>
      <c r="F9" s="53"/>
      <c r="G9" s="53"/>
      <c r="H9" s="53"/>
      <c r="I9" s="53"/>
      <c r="J9" s="53"/>
      <c r="K9" s="53"/>
      <c r="L9" s="1"/>
      <c r="M9" s="1"/>
      <c r="N9" s="5"/>
    </row>
    <row r="10" spans="1:15" x14ac:dyDescent="0.25">
      <c r="O10" s="9"/>
    </row>
    <row r="11" spans="1:15" s="47" customFormat="1" ht="43.5" customHeight="1" x14ac:dyDescent="0.25">
      <c r="A11" s="48" t="s">
        <v>27</v>
      </c>
      <c r="B11" s="51" t="s">
        <v>2</v>
      </c>
      <c r="C11" s="49" t="s">
        <v>32</v>
      </c>
      <c r="D11" s="54" t="s">
        <v>0</v>
      </c>
      <c r="E11" s="54"/>
      <c r="F11" s="55" t="s">
        <v>30</v>
      </c>
      <c r="G11" s="55"/>
      <c r="H11" s="55" t="s">
        <v>31</v>
      </c>
      <c r="I11" s="55"/>
      <c r="J11" s="55" t="s">
        <v>29</v>
      </c>
      <c r="K11" s="55"/>
      <c r="L11" s="48" t="s">
        <v>1</v>
      </c>
      <c r="M11" s="48"/>
      <c r="N11" s="45"/>
      <c r="O11" s="46"/>
    </row>
    <row r="12" spans="1:15" x14ac:dyDescent="0.25">
      <c r="A12" s="48"/>
      <c r="B12" s="52"/>
      <c r="C12" s="50"/>
      <c r="D12" s="22" t="s">
        <v>3</v>
      </c>
      <c r="E12" s="23" t="s">
        <v>4</v>
      </c>
      <c r="F12" s="21" t="s">
        <v>5</v>
      </c>
      <c r="G12" s="21" t="s">
        <v>4</v>
      </c>
      <c r="H12" s="21" t="s">
        <v>5</v>
      </c>
      <c r="I12" s="21" t="s">
        <v>4</v>
      </c>
      <c r="J12" s="21" t="s">
        <v>5</v>
      </c>
      <c r="K12" s="21" t="s">
        <v>4</v>
      </c>
      <c r="L12" s="4" t="s">
        <v>5</v>
      </c>
      <c r="M12" s="4" t="s">
        <v>4</v>
      </c>
      <c r="O12" s="9"/>
    </row>
    <row r="13" spans="1:15" x14ac:dyDescent="0.25">
      <c r="A13" s="36">
        <v>1</v>
      </c>
      <c r="B13" s="17">
        <v>390100</v>
      </c>
      <c r="C13" s="18" t="s">
        <v>53</v>
      </c>
      <c r="D13" s="19">
        <v>20371</v>
      </c>
      <c r="E13" s="20">
        <v>49566158.340000004</v>
      </c>
      <c r="F13" s="19">
        <v>11771</v>
      </c>
      <c r="G13" s="20">
        <v>37128890.060000002</v>
      </c>
      <c r="H13" s="19">
        <v>5622</v>
      </c>
      <c r="I13" s="20">
        <v>7974412.4000000004</v>
      </c>
      <c r="J13" s="19">
        <v>0</v>
      </c>
      <c r="K13" s="20">
        <v>0</v>
      </c>
      <c r="L13" s="24">
        <f>D13-F13-H13-J13</f>
        <v>2978</v>
      </c>
      <c r="M13" s="25">
        <f t="shared" ref="M13:M40" si="0">E13-G13-I13-K13</f>
        <v>4462855.8800000008</v>
      </c>
      <c r="O13" s="9"/>
    </row>
    <row r="14" spans="1:15" x14ac:dyDescent="0.25">
      <c r="A14" s="37">
        <v>2</v>
      </c>
      <c r="B14" s="6">
        <v>390090</v>
      </c>
      <c r="C14" s="18" t="s">
        <v>54</v>
      </c>
      <c r="D14" s="7">
        <v>21241</v>
      </c>
      <c r="E14" s="8">
        <v>51683859.340000004</v>
      </c>
      <c r="F14" s="7">
        <v>12274</v>
      </c>
      <c r="G14" s="8">
        <v>38715501.060000002</v>
      </c>
      <c r="H14" s="7">
        <v>5862</v>
      </c>
      <c r="I14" s="8">
        <v>8315179.1299999999</v>
      </c>
      <c r="J14" s="7">
        <v>0</v>
      </c>
      <c r="K14" s="8">
        <v>0</v>
      </c>
      <c r="L14" s="24">
        <f t="shared" ref="L14:L40" si="1">D14-F14-H14-J14</f>
        <v>3105</v>
      </c>
      <c r="M14" s="25">
        <f t="shared" si="0"/>
        <v>4653179.1500000013</v>
      </c>
      <c r="O14" s="9"/>
    </row>
    <row r="15" spans="1:15" x14ac:dyDescent="0.25">
      <c r="A15" s="37">
        <v>3</v>
      </c>
      <c r="B15" s="6">
        <v>390400</v>
      </c>
      <c r="C15" s="18" t="s">
        <v>55</v>
      </c>
      <c r="D15" s="7">
        <v>46909</v>
      </c>
      <c r="E15" s="8">
        <v>114138827.92</v>
      </c>
      <c r="F15" s="7">
        <v>27105</v>
      </c>
      <c r="G15" s="8">
        <v>85497105.239999995</v>
      </c>
      <c r="H15" s="7">
        <v>12945</v>
      </c>
      <c r="I15" s="8">
        <v>18362767.510000002</v>
      </c>
      <c r="J15" s="7">
        <v>0</v>
      </c>
      <c r="K15" s="8">
        <v>0</v>
      </c>
      <c r="L15" s="24">
        <f t="shared" si="1"/>
        <v>6859</v>
      </c>
      <c r="M15" s="25">
        <f t="shared" si="0"/>
        <v>10278955.170000006</v>
      </c>
      <c r="O15" s="9"/>
    </row>
    <row r="16" spans="1:15" x14ac:dyDescent="0.25">
      <c r="A16" s="37">
        <v>4</v>
      </c>
      <c r="B16" s="6">
        <v>390110</v>
      </c>
      <c r="C16" s="18" t="s">
        <v>56</v>
      </c>
      <c r="D16" s="7">
        <v>3295</v>
      </c>
      <c r="E16" s="8">
        <v>8019003.6400000006</v>
      </c>
      <c r="F16" s="7">
        <v>1904</v>
      </c>
      <c r="G16" s="8">
        <v>6006598.3200000003</v>
      </c>
      <c r="H16" s="7">
        <v>909</v>
      </c>
      <c r="I16" s="8">
        <v>1290076.06</v>
      </c>
      <c r="J16" s="7">
        <v>0</v>
      </c>
      <c r="K16" s="8">
        <v>0</v>
      </c>
      <c r="L16" s="24">
        <f t="shared" si="1"/>
        <v>482</v>
      </c>
      <c r="M16" s="25">
        <f t="shared" si="0"/>
        <v>722329.26000000024</v>
      </c>
      <c r="O16" s="9"/>
    </row>
    <row r="17" spans="1:15" ht="30" x14ac:dyDescent="0.25">
      <c r="A17" s="37">
        <v>5</v>
      </c>
      <c r="B17" s="6">
        <v>390440</v>
      </c>
      <c r="C17" s="43" t="s">
        <v>57</v>
      </c>
      <c r="D17" s="7">
        <v>32754</v>
      </c>
      <c r="E17" s="8">
        <v>87161488.5</v>
      </c>
      <c r="F17" s="7">
        <v>15668</v>
      </c>
      <c r="G17" s="8">
        <v>49424627.049999997</v>
      </c>
      <c r="H17" s="7">
        <v>7484</v>
      </c>
      <c r="I17" s="8">
        <v>10615247.529999999</v>
      </c>
      <c r="J17" s="7">
        <v>5638</v>
      </c>
      <c r="K17" s="8">
        <f>21181130.14+9713.68</f>
        <v>21190843.82</v>
      </c>
      <c r="L17" s="24">
        <f t="shared" si="1"/>
        <v>3964</v>
      </c>
      <c r="M17" s="25">
        <f t="shared" si="0"/>
        <v>5930770.1000000015</v>
      </c>
      <c r="O17" s="9"/>
    </row>
    <row r="18" spans="1:15" x14ac:dyDescent="0.25">
      <c r="A18" s="37">
        <v>6</v>
      </c>
      <c r="B18" s="6">
        <v>390200</v>
      </c>
      <c r="C18" s="18" t="s">
        <v>6</v>
      </c>
      <c r="D18" s="7">
        <v>6321</v>
      </c>
      <c r="E18" s="8">
        <v>16821512.030000001</v>
      </c>
      <c r="F18" s="7">
        <v>3024</v>
      </c>
      <c r="G18" s="8">
        <v>9538601.7100000009</v>
      </c>
      <c r="H18" s="7">
        <v>1444</v>
      </c>
      <c r="I18" s="8">
        <v>2048667.32</v>
      </c>
      <c r="J18" s="7">
        <v>1088</v>
      </c>
      <c r="K18" s="8">
        <v>4087807.56</v>
      </c>
      <c r="L18" s="24">
        <f t="shared" si="1"/>
        <v>765</v>
      </c>
      <c r="M18" s="25">
        <f t="shared" si="0"/>
        <v>1146435.44</v>
      </c>
      <c r="O18" s="9"/>
    </row>
    <row r="19" spans="1:15" x14ac:dyDescent="0.25">
      <c r="A19" s="37">
        <v>7</v>
      </c>
      <c r="B19" s="6">
        <v>390160</v>
      </c>
      <c r="C19" s="18" t="s">
        <v>7</v>
      </c>
      <c r="D19" s="7">
        <v>6753</v>
      </c>
      <c r="E19" s="8">
        <v>17971358.769999996</v>
      </c>
      <c r="F19" s="7">
        <v>3231</v>
      </c>
      <c r="G19" s="8">
        <v>10190886.199999999</v>
      </c>
      <c r="H19" s="7">
        <v>1543</v>
      </c>
      <c r="I19" s="8">
        <v>2188762.69</v>
      </c>
      <c r="J19" s="7">
        <v>1162</v>
      </c>
      <c r="K19" s="8">
        <v>4367346.8</v>
      </c>
      <c r="L19" s="24">
        <f t="shared" si="1"/>
        <v>817</v>
      </c>
      <c r="M19" s="25">
        <f t="shared" si="0"/>
        <v>1224363.0799999973</v>
      </c>
      <c r="O19" s="9"/>
    </row>
    <row r="20" spans="1:15" x14ac:dyDescent="0.25">
      <c r="A20" s="37">
        <v>8</v>
      </c>
      <c r="B20" s="6">
        <v>390210</v>
      </c>
      <c r="C20" s="18" t="s">
        <v>8</v>
      </c>
      <c r="D20" s="7">
        <v>6676</v>
      </c>
      <c r="E20" s="8">
        <v>17765433.560000002</v>
      </c>
      <c r="F20" s="7">
        <v>3194</v>
      </c>
      <c r="G20" s="8">
        <v>10073783.939999999</v>
      </c>
      <c r="H20" s="7">
        <v>1525</v>
      </c>
      <c r="I20" s="8">
        <v>2163611.88</v>
      </c>
      <c r="J20" s="7">
        <v>1149</v>
      </c>
      <c r="K20" s="8">
        <v>4317162.1399999997</v>
      </c>
      <c r="L20" s="24">
        <f t="shared" si="1"/>
        <v>808</v>
      </c>
      <c r="M20" s="25">
        <f t="shared" si="0"/>
        <v>1210875.6000000034</v>
      </c>
      <c r="O20" s="9"/>
    </row>
    <row r="21" spans="1:15" x14ac:dyDescent="0.25">
      <c r="A21" s="37">
        <v>9</v>
      </c>
      <c r="B21" s="6">
        <v>390220</v>
      </c>
      <c r="C21" s="18" t="s">
        <v>9</v>
      </c>
      <c r="D21" s="7">
        <v>18528</v>
      </c>
      <c r="E21" s="8">
        <v>49307458.579999998</v>
      </c>
      <c r="F21" s="7">
        <v>8864</v>
      </c>
      <c r="G21" s="8">
        <v>27960032.489999998</v>
      </c>
      <c r="H21" s="7">
        <v>4233</v>
      </c>
      <c r="I21" s="8">
        <v>6005157.4199999999</v>
      </c>
      <c r="J21" s="7">
        <v>3189</v>
      </c>
      <c r="K21" s="8">
        <v>11982388.59</v>
      </c>
      <c r="L21" s="24">
        <f t="shared" si="1"/>
        <v>2242</v>
      </c>
      <c r="M21" s="25">
        <f t="shared" si="0"/>
        <v>3359880.08</v>
      </c>
      <c r="O21" s="9"/>
    </row>
    <row r="22" spans="1:15" x14ac:dyDescent="0.25">
      <c r="A22" s="37">
        <v>10</v>
      </c>
      <c r="B22" s="6">
        <v>390230</v>
      </c>
      <c r="C22" s="18" t="s">
        <v>10</v>
      </c>
      <c r="D22" s="7">
        <v>7542</v>
      </c>
      <c r="E22" s="8">
        <v>20068263.399999999</v>
      </c>
      <c r="F22" s="7">
        <v>3608</v>
      </c>
      <c r="G22" s="8">
        <v>11379349.529999999</v>
      </c>
      <c r="H22" s="7">
        <v>1723</v>
      </c>
      <c r="I22" s="8">
        <v>2444016.66</v>
      </c>
      <c r="J22" s="7">
        <v>1298</v>
      </c>
      <c r="K22" s="8">
        <v>4876667.72</v>
      </c>
      <c r="L22" s="24">
        <f t="shared" si="1"/>
        <v>913</v>
      </c>
      <c r="M22" s="25">
        <f t="shared" si="0"/>
        <v>1368229.4899999993</v>
      </c>
      <c r="O22" s="9"/>
    </row>
    <row r="23" spans="1:15" x14ac:dyDescent="0.25">
      <c r="A23" s="37">
        <v>11</v>
      </c>
      <c r="B23" s="6">
        <v>390240</v>
      </c>
      <c r="C23" s="18" t="s">
        <v>11</v>
      </c>
      <c r="D23" s="7">
        <v>8947</v>
      </c>
      <c r="E23" s="8">
        <v>23809015.799999997</v>
      </c>
      <c r="F23" s="7">
        <v>4280</v>
      </c>
      <c r="G23" s="8">
        <v>13500644.449999999</v>
      </c>
      <c r="H23" s="7">
        <v>2044</v>
      </c>
      <c r="I23" s="8">
        <v>2899620.92</v>
      </c>
      <c r="J23" s="7">
        <v>1540</v>
      </c>
      <c r="K23" s="8">
        <v>5785757.5099999998</v>
      </c>
      <c r="L23" s="24">
        <f t="shared" si="1"/>
        <v>1083</v>
      </c>
      <c r="M23" s="25">
        <f t="shared" si="0"/>
        <v>1622992.9199999981</v>
      </c>
      <c r="O23" s="9"/>
    </row>
    <row r="24" spans="1:15" x14ac:dyDescent="0.25">
      <c r="A24" s="37">
        <v>12</v>
      </c>
      <c r="B24" s="6">
        <v>390290</v>
      </c>
      <c r="C24" s="18" t="s">
        <v>12</v>
      </c>
      <c r="D24" s="7">
        <v>2341</v>
      </c>
      <c r="E24" s="8">
        <v>6227536.7400000002</v>
      </c>
      <c r="F24" s="7">
        <v>1120</v>
      </c>
      <c r="G24" s="8">
        <v>3531505.08</v>
      </c>
      <c r="H24" s="7">
        <v>535</v>
      </c>
      <c r="I24" s="8">
        <v>758484.24</v>
      </c>
      <c r="J24" s="7">
        <v>403</v>
      </c>
      <c r="K24" s="8">
        <v>1513441.24</v>
      </c>
      <c r="L24" s="24">
        <f t="shared" si="1"/>
        <v>283</v>
      </c>
      <c r="M24" s="25">
        <f t="shared" si="0"/>
        <v>424106.18000000017</v>
      </c>
      <c r="O24" s="9"/>
    </row>
    <row r="25" spans="1:15" x14ac:dyDescent="0.25">
      <c r="A25" s="37">
        <v>13</v>
      </c>
      <c r="B25" s="6">
        <v>390380</v>
      </c>
      <c r="C25" s="18" t="s">
        <v>13</v>
      </c>
      <c r="D25" s="7">
        <v>1628</v>
      </c>
      <c r="E25" s="8">
        <v>4333961.5</v>
      </c>
      <c r="F25" s="7">
        <v>779</v>
      </c>
      <c r="G25" s="8">
        <v>2457652.4700000002</v>
      </c>
      <c r="H25" s="7">
        <v>372</v>
      </c>
      <c r="I25" s="8">
        <v>527845.94999999995</v>
      </c>
      <c r="J25" s="7">
        <v>280</v>
      </c>
      <c r="K25" s="8">
        <v>1053237.22</v>
      </c>
      <c r="L25" s="24">
        <f t="shared" si="1"/>
        <v>197</v>
      </c>
      <c r="M25" s="25">
        <f t="shared" si="0"/>
        <v>295225.85999999987</v>
      </c>
      <c r="O25" s="9"/>
    </row>
    <row r="26" spans="1:15" x14ac:dyDescent="0.25">
      <c r="A26" s="37">
        <v>14</v>
      </c>
      <c r="B26" s="6">
        <v>390370</v>
      </c>
      <c r="C26" s="18" t="s">
        <v>14</v>
      </c>
      <c r="D26" s="7">
        <v>2659</v>
      </c>
      <c r="E26" s="8">
        <v>7074567.7100000009</v>
      </c>
      <c r="F26" s="7">
        <v>1272</v>
      </c>
      <c r="G26" s="8">
        <v>4011375.18</v>
      </c>
      <c r="H26" s="7">
        <v>607</v>
      </c>
      <c r="I26" s="8">
        <v>861549.05</v>
      </c>
      <c r="J26" s="7">
        <v>458</v>
      </c>
      <c r="K26" s="8">
        <v>1719091.57</v>
      </c>
      <c r="L26" s="24">
        <f t="shared" si="1"/>
        <v>322</v>
      </c>
      <c r="M26" s="25">
        <f t="shared" si="0"/>
        <v>482551.91000000038</v>
      </c>
      <c r="O26" s="9"/>
    </row>
    <row r="27" spans="1:15" x14ac:dyDescent="0.25">
      <c r="A27" s="37">
        <v>15</v>
      </c>
      <c r="B27" s="6">
        <v>390480</v>
      </c>
      <c r="C27" s="18" t="s">
        <v>58</v>
      </c>
      <c r="D27" s="7">
        <v>10185</v>
      </c>
      <c r="E27" s="8">
        <v>27104621.890000001</v>
      </c>
      <c r="F27" s="7">
        <v>4872</v>
      </c>
      <c r="G27" s="8">
        <v>15369297.49</v>
      </c>
      <c r="H27" s="7">
        <v>2327</v>
      </c>
      <c r="I27" s="8">
        <v>3300963.65</v>
      </c>
      <c r="J27" s="7">
        <v>1753</v>
      </c>
      <c r="K27" s="8">
        <v>6586576.5700000003</v>
      </c>
      <c r="L27" s="24">
        <f t="shared" si="1"/>
        <v>1233</v>
      </c>
      <c r="M27" s="25">
        <f t="shared" si="0"/>
        <v>1847784.1799999997</v>
      </c>
      <c r="O27" s="9"/>
    </row>
    <row r="28" spans="1:15" x14ac:dyDescent="0.25">
      <c r="A28" s="37">
        <v>16</v>
      </c>
      <c r="B28" s="6">
        <v>390260</v>
      </c>
      <c r="C28" s="18" t="s">
        <v>15</v>
      </c>
      <c r="D28" s="7">
        <v>4101</v>
      </c>
      <c r="E28" s="8">
        <v>10913029.569999998</v>
      </c>
      <c r="F28" s="7">
        <v>1962</v>
      </c>
      <c r="G28" s="8">
        <v>6188480.5499999998</v>
      </c>
      <c r="H28" s="7">
        <v>937</v>
      </c>
      <c r="I28" s="8">
        <v>1329140.08</v>
      </c>
      <c r="J28" s="7">
        <v>706</v>
      </c>
      <c r="K28" s="8">
        <v>2652099.16</v>
      </c>
      <c r="L28" s="24">
        <f t="shared" si="1"/>
        <v>496</v>
      </c>
      <c r="M28" s="25">
        <f t="shared" si="0"/>
        <v>743309.7799999984</v>
      </c>
      <c r="O28" s="9"/>
    </row>
    <row r="29" spans="1:15" x14ac:dyDescent="0.25">
      <c r="A29" s="37">
        <v>17</v>
      </c>
      <c r="B29" s="6">
        <v>390250</v>
      </c>
      <c r="C29" s="18" t="s">
        <v>16</v>
      </c>
      <c r="D29" s="7">
        <v>2970</v>
      </c>
      <c r="E29" s="8">
        <v>7903042.6699999999</v>
      </c>
      <c r="F29" s="7">
        <v>1421</v>
      </c>
      <c r="G29" s="8">
        <v>4481777.4400000004</v>
      </c>
      <c r="H29" s="7">
        <v>679</v>
      </c>
      <c r="I29" s="8">
        <v>962580.39</v>
      </c>
      <c r="J29" s="7">
        <v>511</v>
      </c>
      <c r="K29" s="8">
        <v>1920684.42</v>
      </c>
      <c r="L29" s="24">
        <f t="shared" si="1"/>
        <v>359</v>
      </c>
      <c r="M29" s="25">
        <f t="shared" si="0"/>
        <v>538000.41999999946</v>
      </c>
      <c r="O29" s="9"/>
    </row>
    <row r="30" spans="1:15" x14ac:dyDescent="0.25">
      <c r="A30" s="37">
        <v>18</v>
      </c>
      <c r="B30" s="6">
        <v>390300</v>
      </c>
      <c r="C30" s="18" t="s">
        <v>17</v>
      </c>
      <c r="D30" s="7">
        <v>2849</v>
      </c>
      <c r="E30" s="8">
        <v>7583169.5300000003</v>
      </c>
      <c r="F30" s="7">
        <v>1363</v>
      </c>
      <c r="G30" s="8">
        <v>4299895.21</v>
      </c>
      <c r="H30" s="7">
        <v>651</v>
      </c>
      <c r="I30" s="8">
        <v>923516.37</v>
      </c>
      <c r="J30" s="7">
        <v>490</v>
      </c>
      <c r="K30" s="8">
        <v>1842738.04</v>
      </c>
      <c r="L30" s="24">
        <f t="shared" si="1"/>
        <v>345</v>
      </c>
      <c r="M30" s="25">
        <f t="shared" si="0"/>
        <v>517019.91000000015</v>
      </c>
      <c r="O30" s="9"/>
    </row>
    <row r="31" spans="1:15" x14ac:dyDescent="0.25">
      <c r="A31" s="37">
        <v>19</v>
      </c>
      <c r="B31" s="6">
        <v>390310</v>
      </c>
      <c r="C31" s="18" t="s">
        <v>18</v>
      </c>
      <c r="D31" s="7">
        <v>4381</v>
      </c>
      <c r="E31" s="8">
        <v>11659214.73</v>
      </c>
      <c r="F31" s="7">
        <v>2096</v>
      </c>
      <c r="G31" s="8">
        <v>6611543.5999999996</v>
      </c>
      <c r="H31" s="7">
        <v>1001</v>
      </c>
      <c r="I31" s="8">
        <v>1420004.08</v>
      </c>
      <c r="J31" s="7">
        <v>754</v>
      </c>
      <c r="K31" s="8">
        <v>2833404.59</v>
      </c>
      <c r="L31" s="24">
        <f t="shared" si="1"/>
        <v>530</v>
      </c>
      <c r="M31" s="25">
        <f t="shared" si="0"/>
        <v>794262.46000000089</v>
      </c>
      <c r="O31" s="9"/>
    </row>
    <row r="32" spans="1:15" x14ac:dyDescent="0.25">
      <c r="A32" s="37">
        <v>20</v>
      </c>
      <c r="B32" s="6">
        <v>390320</v>
      </c>
      <c r="C32" s="18" t="s">
        <v>19</v>
      </c>
      <c r="D32" s="7">
        <v>4001</v>
      </c>
      <c r="E32" s="8">
        <v>10645286.67</v>
      </c>
      <c r="F32" s="7">
        <v>1914</v>
      </c>
      <c r="G32" s="8">
        <v>6036496.7699999996</v>
      </c>
      <c r="H32" s="7">
        <v>914</v>
      </c>
      <c r="I32" s="8">
        <v>1296497.54</v>
      </c>
      <c r="J32" s="7">
        <v>689</v>
      </c>
      <c r="K32" s="8">
        <v>2586965.88</v>
      </c>
      <c r="L32" s="24">
        <f t="shared" si="1"/>
        <v>484</v>
      </c>
      <c r="M32" s="25">
        <f t="shared" si="0"/>
        <v>725326.48000000045</v>
      </c>
      <c r="O32" s="9"/>
    </row>
    <row r="33" spans="1:15" x14ac:dyDescent="0.25">
      <c r="A33" s="37">
        <v>21</v>
      </c>
      <c r="B33" s="6">
        <v>390180</v>
      </c>
      <c r="C33" s="18" t="s">
        <v>20</v>
      </c>
      <c r="D33" s="7">
        <v>7396</v>
      </c>
      <c r="E33" s="8">
        <v>19680160.629999999</v>
      </c>
      <c r="F33" s="7">
        <v>3538</v>
      </c>
      <c r="G33" s="8">
        <v>11159595.93</v>
      </c>
      <c r="H33" s="7">
        <v>1690</v>
      </c>
      <c r="I33" s="8">
        <v>2396818.7599999998</v>
      </c>
      <c r="J33" s="7">
        <v>1273</v>
      </c>
      <c r="K33" s="8">
        <v>4782491.4000000004</v>
      </c>
      <c r="L33" s="24">
        <f t="shared" si="1"/>
        <v>895</v>
      </c>
      <c r="M33" s="25">
        <f t="shared" si="0"/>
        <v>1341254.5399999991</v>
      </c>
      <c r="O33" s="9"/>
    </row>
    <row r="34" spans="1:15" x14ac:dyDescent="0.25">
      <c r="A34" s="37">
        <v>22</v>
      </c>
      <c r="B34" s="6">
        <v>390270</v>
      </c>
      <c r="C34" s="18" t="s">
        <v>21</v>
      </c>
      <c r="D34" s="7">
        <v>3982</v>
      </c>
      <c r="E34" s="8">
        <v>10597250.83</v>
      </c>
      <c r="F34" s="7">
        <v>1905</v>
      </c>
      <c r="G34" s="8">
        <v>6009089.8600000003</v>
      </c>
      <c r="H34" s="7">
        <v>910</v>
      </c>
      <c r="I34" s="8">
        <v>1290611.18</v>
      </c>
      <c r="J34" s="7">
        <v>685</v>
      </c>
      <c r="K34" s="8">
        <v>2575220.5299999998</v>
      </c>
      <c r="L34" s="24">
        <f t="shared" si="1"/>
        <v>482</v>
      </c>
      <c r="M34" s="25">
        <f t="shared" si="0"/>
        <v>722329.26000000024</v>
      </c>
      <c r="O34" s="9"/>
    </row>
    <row r="35" spans="1:15" x14ac:dyDescent="0.25">
      <c r="A35" s="37">
        <v>23</v>
      </c>
      <c r="B35" s="6">
        <v>390190</v>
      </c>
      <c r="C35" s="18" t="s">
        <v>22</v>
      </c>
      <c r="D35" s="7">
        <v>9001</v>
      </c>
      <c r="E35" s="8">
        <v>23952304.43</v>
      </c>
      <c r="F35" s="7">
        <v>4306</v>
      </c>
      <c r="G35" s="8">
        <v>13582366.880000001</v>
      </c>
      <c r="H35" s="7">
        <v>2057</v>
      </c>
      <c r="I35" s="8">
        <v>2917172.98</v>
      </c>
      <c r="J35" s="7">
        <v>1549</v>
      </c>
      <c r="K35" s="8">
        <v>5820780</v>
      </c>
      <c r="L35" s="24">
        <f t="shared" si="1"/>
        <v>1089</v>
      </c>
      <c r="M35" s="25">
        <f t="shared" si="0"/>
        <v>1631984.5699999984</v>
      </c>
    </row>
    <row r="36" spans="1:15" s="13" customFormat="1" x14ac:dyDescent="0.25">
      <c r="A36" s="37">
        <v>24</v>
      </c>
      <c r="B36" s="6">
        <v>390280</v>
      </c>
      <c r="C36" s="18" t="s">
        <v>23</v>
      </c>
      <c r="D36" s="7">
        <v>10066</v>
      </c>
      <c r="E36" s="8">
        <v>26785706.779999997</v>
      </c>
      <c r="F36" s="7">
        <v>4815</v>
      </c>
      <c r="G36" s="8">
        <v>15188910.18</v>
      </c>
      <c r="H36" s="7">
        <v>2300</v>
      </c>
      <c r="I36" s="8">
        <v>3262220.7</v>
      </c>
      <c r="J36" s="7">
        <v>1733</v>
      </c>
      <c r="K36" s="8">
        <v>6509270.8399999999</v>
      </c>
      <c r="L36" s="24">
        <f t="shared" si="1"/>
        <v>1218</v>
      </c>
      <c r="M36" s="25">
        <f t="shared" si="0"/>
        <v>1825305.0599999977</v>
      </c>
      <c r="N36" s="2"/>
    </row>
    <row r="37" spans="1:15" x14ac:dyDescent="0.25">
      <c r="A37" s="37">
        <v>25</v>
      </c>
      <c r="B37" s="6">
        <v>391400</v>
      </c>
      <c r="C37" s="18" t="s">
        <v>59</v>
      </c>
      <c r="D37" s="7">
        <v>1607</v>
      </c>
      <c r="E37" s="8">
        <v>4274600.45</v>
      </c>
      <c r="F37" s="7">
        <v>769</v>
      </c>
      <c r="G37" s="8">
        <v>2424265.87</v>
      </c>
      <c r="H37" s="7">
        <v>367</v>
      </c>
      <c r="I37" s="8">
        <v>520675.3</v>
      </c>
      <c r="J37" s="7">
        <v>277</v>
      </c>
      <c r="K37" s="8">
        <v>1038929.25</v>
      </c>
      <c r="L37" s="24">
        <f t="shared" si="1"/>
        <v>194</v>
      </c>
      <c r="M37" s="25">
        <f t="shared" si="0"/>
        <v>290730.03000000003</v>
      </c>
    </row>
    <row r="38" spans="1:15" x14ac:dyDescent="0.25">
      <c r="A38" s="37">
        <v>26</v>
      </c>
      <c r="B38" s="6">
        <v>390600</v>
      </c>
      <c r="C38" s="18" t="s">
        <v>24</v>
      </c>
      <c r="D38" s="7">
        <v>4074</v>
      </c>
      <c r="E38" s="8">
        <v>10843841.909999998</v>
      </c>
      <c r="F38" s="7">
        <v>1949</v>
      </c>
      <c r="G38" s="8">
        <v>6149114.2599999998</v>
      </c>
      <c r="H38" s="7">
        <v>931</v>
      </c>
      <c r="I38" s="8">
        <v>1320685.1299999999</v>
      </c>
      <c r="J38" s="7">
        <v>701</v>
      </c>
      <c r="K38" s="8">
        <v>2635228.5699999998</v>
      </c>
      <c r="L38" s="24">
        <f t="shared" si="1"/>
        <v>493</v>
      </c>
      <c r="M38" s="25">
        <f t="shared" si="0"/>
        <v>738813.94999999879</v>
      </c>
    </row>
    <row r="39" spans="1:15" x14ac:dyDescent="0.25">
      <c r="A39" s="37">
        <v>27</v>
      </c>
      <c r="B39" s="6">
        <v>390340</v>
      </c>
      <c r="C39" s="18" t="s">
        <v>60</v>
      </c>
      <c r="D39" s="7">
        <v>4548</v>
      </c>
      <c r="E39" s="8">
        <v>12103542.18</v>
      </c>
      <c r="F39" s="7">
        <v>2176</v>
      </c>
      <c r="G39" s="8">
        <v>6863687.1799999997</v>
      </c>
      <c r="H39" s="7">
        <v>1039</v>
      </c>
      <c r="I39" s="8">
        <v>1474158.59</v>
      </c>
      <c r="J39" s="7">
        <v>783</v>
      </c>
      <c r="K39" s="8">
        <v>2941461.78</v>
      </c>
      <c r="L39" s="24">
        <f t="shared" si="1"/>
        <v>550</v>
      </c>
      <c r="M39" s="25">
        <f t="shared" si="0"/>
        <v>824234.63000000035</v>
      </c>
    </row>
    <row r="40" spans="1:15" x14ac:dyDescent="0.25">
      <c r="A40" s="38">
        <v>28</v>
      </c>
      <c r="B40" s="39">
        <v>390470</v>
      </c>
      <c r="C40" s="40" t="s">
        <v>61</v>
      </c>
      <c r="D40" s="41">
        <v>19089</v>
      </c>
      <c r="E40" s="42">
        <v>71719281.900000006</v>
      </c>
      <c r="F40" s="41"/>
      <c r="G40" s="42"/>
      <c r="H40" s="41"/>
      <c r="I40" s="42"/>
      <c r="J40" s="41">
        <v>19089</v>
      </c>
      <c r="K40" s="42">
        <v>71719281.900000006</v>
      </c>
      <c r="L40" s="26">
        <f t="shared" si="1"/>
        <v>0</v>
      </c>
      <c r="M40" s="27">
        <f t="shared" si="0"/>
        <v>0</v>
      </c>
    </row>
    <row r="41" spans="1:15" x14ac:dyDescent="0.25">
      <c r="A41" s="31"/>
      <c r="B41" s="32"/>
      <c r="C41" s="33" t="s">
        <v>0</v>
      </c>
      <c r="D41" s="34">
        <f t="shared" ref="D41:M41" si="2">SUM(D13:D40)</f>
        <v>274215</v>
      </c>
      <c r="E41" s="35">
        <f t="shared" si="2"/>
        <v>729713499.99999976</v>
      </c>
      <c r="F41" s="34">
        <f t="shared" si="2"/>
        <v>131180</v>
      </c>
      <c r="G41" s="35">
        <f t="shared" si="2"/>
        <v>413781074</v>
      </c>
      <c r="H41" s="34">
        <f t="shared" si="2"/>
        <v>62651</v>
      </c>
      <c r="I41" s="35">
        <f t="shared" si="2"/>
        <v>88870443.510000035</v>
      </c>
      <c r="J41" s="34">
        <f t="shared" si="2"/>
        <v>47198</v>
      </c>
      <c r="K41" s="35">
        <f t="shared" si="2"/>
        <v>177338877.10000002</v>
      </c>
      <c r="L41" s="10">
        <f t="shared" si="2"/>
        <v>33186</v>
      </c>
      <c r="M41" s="11">
        <f t="shared" si="2"/>
        <v>49723105.390000015</v>
      </c>
    </row>
    <row r="42" spans="1:15" customFormat="1" x14ac:dyDescent="0.25"/>
    <row r="43" spans="1:15" customFormat="1" x14ac:dyDescent="0.25"/>
    <row r="45" spans="1:15" x14ac:dyDescent="0.25">
      <c r="A45" s="28" t="s">
        <v>33</v>
      </c>
      <c r="B45" s="29"/>
      <c r="C45" s="30" t="s">
        <v>34</v>
      </c>
    </row>
    <row r="46" spans="1:15" x14ac:dyDescent="0.25">
      <c r="A46" s="28" t="s">
        <v>35</v>
      </c>
      <c r="B46" s="29"/>
      <c r="C46" s="30" t="s">
        <v>36</v>
      </c>
    </row>
    <row r="47" spans="1:15" x14ac:dyDescent="0.25">
      <c r="A47" s="28" t="s">
        <v>37</v>
      </c>
      <c r="B47" s="29"/>
      <c r="C47" s="30" t="s">
        <v>38</v>
      </c>
    </row>
    <row r="48" spans="1:15" x14ac:dyDescent="0.25">
      <c r="A48" s="28" t="s">
        <v>39</v>
      </c>
      <c r="B48" s="29"/>
      <c r="C48" s="30" t="s">
        <v>40</v>
      </c>
    </row>
    <row r="49" spans="1:3" x14ac:dyDescent="0.25">
      <c r="A49" s="28" t="s">
        <v>41</v>
      </c>
      <c r="B49" s="29"/>
      <c r="C49" s="30" t="s">
        <v>42</v>
      </c>
    </row>
    <row r="50" spans="1:3" x14ac:dyDescent="0.25">
      <c r="A50" s="28" t="s">
        <v>43</v>
      </c>
      <c r="B50" s="29"/>
      <c r="C50" s="30" t="s">
        <v>44</v>
      </c>
    </row>
    <row r="51" spans="1:3" x14ac:dyDescent="0.25">
      <c r="A51" s="28" t="s">
        <v>45</v>
      </c>
      <c r="B51" s="29"/>
      <c r="C51" s="30" t="s">
        <v>46</v>
      </c>
    </row>
    <row r="52" spans="1:3" x14ac:dyDescent="0.25">
      <c r="A52" s="28" t="s">
        <v>47</v>
      </c>
      <c r="B52" s="29"/>
      <c r="C52" s="30" t="s">
        <v>48</v>
      </c>
    </row>
    <row r="53" spans="1:3" x14ac:dyDescent="0.25">
      <c r="A53" s="28" t="s">
        <v>52</v>
      </c>
      <c r="B53" s="29"/>
      <c r="C53" s="30" t="s">
        <v>51</v>
      </c>
    </row>
    <row r="54" spans="1:3" x14ac:dyDescent="0.25">
      <c r="A54" s="30" t="s">
        <v>49</v>
      </c>
      <c r="C54" s="28" t="s">
        <v>50</v>
      </c>
    </row>
  </sheetData>
  <mergeCells count="9">
    <mergeCell ref="L11:M11"/>
    <mergeCell ref="A11:A12"/>
    <mergeCell ref="C11:C12"/>
    <mergeCell ref="B11:B12"/>
    <mergeCell ref="C9:K9"/>
    <mergeCell ref="D11:E11"/>
    <mergeCell ref="F11:G11"/>
    <mergeCell ref="H11:I11"/>
    <mergeCell ref="J11:K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ДН</vt:lpstr>
      <vt:lpstr>ДН!Область_печати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Петрова</dc:creator>
  <cp:lastModifiedBy>Половинчак</cp:lastModifiedBy>
  <cp:lastPrinted>2025-05-27T08:37:19Z</cp:lastPrinted>
  <dcterms:created xsi:type="dcterms:W3CDTF">2025-01-24T15:42:17Z</dcterms:created>
  <dcterms:modified xsi:type="dcterms:W3CDTF">2025-05-29T08:03:13Z</dcterms:modified>
</cp:coreProperties>
</file>